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4-2022\2-vyzva\vyzva-podpurne dokumenty\"/>
    </mc:Choice>
  </mc:AlternateContent>
  <xr:revisionPtr revIDLastSave="0" documentId="13_ncr:1_{0D81A5B6-B90E-4B90-993F-E708DD3E2722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CPHP!$A$1:$U$37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1" i="1"/>
  <c r="G12" i="1"/>
  <c r="G13" i="1"/>
  <c r="G14" i="1"/>
  <c r="G15" i="1"/>
  <c r="G10" i="1"/>
  <c r="G9" i="1"/>
  <c r="G8" i="1"/>
  <c r="G7" i="1"/>
  <c r="K30" i="1" l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6" i="1" l="1"/>
  <c r="I36" i="1"/>
</calcChain>
</file>

<file path=xl/sharedStrings.xml><?xml version="1.0" encoding="utf-8"?>
<sst xmlns="http://schemas.openxmlformats.org/spreadsheetml/2006/main" count="149" uniqueCount="110">
  <si>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</si>
  <si>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</si>
  <si>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</si>
  <si>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</si>
  <si>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</si>
  <si>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</si>
  <si>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</si>
  <si>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</si>
  <si>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</si>
  <si>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</si>
  <si>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</si>
  <si>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</si>
  <si>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</si>
  <si>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</si>
  <si>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</si>
  <si>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</si>
  <si>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</si>
  <si>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39525100-9  - Prachovky</t>
  </si>
  <si>
    <t>39525800-6 - Úklidové hadry</t>
  </si>
  <si>
    <t xml:space="preserve">39830000-9 - Čistící prostředky </t>
  </si>
  <si>
    <t>39831300-9 - Čisticí prostředky na podlahy</t>
  </si>
  <si>
    <t>39831600-2 - Čisticí prostředky pro WC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</si>
  <si>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</si>
  <si>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</si>
  <si>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</si>
  <si>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</si>
  <si>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</si>
  <si>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</si>
  <si>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</si>
  <si>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</si>
  <si>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</si>
  <si>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</si>
  <si>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</si>
  <si>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</si>
  <si>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</si>
  <si>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</si>
  <si>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</si>
  <si>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</si>
  <si>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034 - 2022</t>
  </si>
  <si>
    <t>KRÉM NA RUCE</t>
  </si>
  <si>
    <t>ks</t>
  </si>
  <si>
    <t>Hydratační a regenerační ochranný krém, náplň 100 ml - 150 ml.</t>
  </si>
  <si>
    <t>STROJNÍ MYTÍ - DO MYČEK NÁDOBÍ - mytí</t>
  </si>
  <si>
    <t>balení</t>
  </si>
  <si>
    <t>Tablety do myčky 5 v 1. Počet tablet v balení 80 - 100 ks.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</si>
  <si>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</si>
  <si>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</si>
  <si>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</si>
  <si>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</si>
  <si>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</si>
  <si>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</si>
  <si>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</si>
  <si>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</si>
  <si>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</si>
  <si>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 xml:space="preserve">Folie potravinářská v roli </t>
  </si>
  <si>
    <t>role</t>
  </si>
  <si>
    <t>Papírové tácky</t>
  </si>
  <si>
    <t>Papírové tácky 13 x 20 cm, balení 100 ks.</t>
  </si>
  <si>
    <t>Utěrky bavlněné</t>
  </si>
  <si>
    <t>Utěrky bavlněné, rozměr cca 50 x 65 cm.</t>
  </si>
  <si>
    <t>Houbový hadřík</t>
  </si>
  <si>
    <t>18 x 16 cm, vysoce savý a trvanlivý.</t>
  </si>
  <si>
    <t>Průmyslové utěrky papírové</t>
  </si>
  <si>
    <t xml:space="preserve">balení </t>
  </si>
  <si>
    <t>Papírová utěrka v roli, bílá, 2 vrstvá, návin min. 120 m. Balení 6 - 8 ks.</t>
  </si>
  <si>
    <t>ECO MÝDLOVÝ PROSTŘEDEK NA PODLAHY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</si>
  <si>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</si>
  <si>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</si>
  <si>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</si>
  <si>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</si>
  <si>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</si>
  <si>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</si>
  <si>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MYCÍ PROSTŘ. WC - extra účinný</t>
  </si>
  <si>
    <t>Extra účinný čistič v rozprašovači. Použití: k odstranění nečistot a  vodního kamene. 
Náplň 0,75 - 1 l.</t>
  </si>
  <si>
    <t>MÝDLO  TEKUTÉ - bez aplikátoru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</si>
  <si>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</si>
  <si>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</si>
  <si>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</si>
  <si>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</si>
  <si>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</si>
  <si>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</si>
  <si>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</si>
  <si>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Sáčky na odpadky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</si>
  <si>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</si>
  <si>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</si>
  <si>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</si>
  <si>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Hadr na podlahu  </t>
  </si>
  <si>
    <t>Z netkaného textilu (vizkóza), rozměr 60 x 70 (oranžový).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</si>
  <si>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</si>
  <si>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</si>
  <si>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</si>
  <si>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</si>
  <si>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ANO</t>
  </si>
  <si>
    <t xml:space="preserve">FW01010153 Odlehčená lopatka osového ventilátoru pro ztížené provozní podmínky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</si>
  <si>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</si>
  <si>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Bc. Martina Nováková,
Tel.: 37763 4011, 
E-mail: novakmar@fel.zcu.cz</t>
  </si>
  <si>
    <t>Univerzitní 26,
301 00 Plzeň,
Fakulta elektrotechnická - Děkanát,  
2NP - místnost EU 211</t>
  </si>
  <si>
    <t>Jana Nocarová,
Tel.: 37763 2301,
E-mail: nocarova@kme.zcu.cz</t>
  </si>
  <si>
    <t>Technická 8, 
301 00 Plzeň, 
Fakulta aplikovaných věd - Katedra mechaniky,
místnost UN 432</t>
  </si>
  <si>
    <t>Jan Mráz,
Tel.: 606 521 214,
E-mail: mraz@ps.zcu.cz</t>
  </si>
  <si>
    <t>Technická 8, 
301 00 Plzeň,
Provoz a služby - Správa budov, 
NTIS</t>
  </si>
  <si>
    <t>Role šíře 45 cm, návin min. 300 m.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</si>
  <si>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</si>
  <si>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</si>
  <si>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t>Role průmyslová 19, 2vrstvý, bílý, 100% celuloza. V balení min. 12 ks (rolí). Návin min. 100 bm, průměr dutinky max. 6,5 cm. Určeno do zásobníků.</t>
  </si>
  <si>
    <t>Univerzální čistící prostředek, pH: 5 - 6. Použití zejména: mytí podlahových krytin, kachliček, dlaždic, omyvatelných stěn. 
Náplň 1 - 1,5 l.</t>
  </si>
  <si>
    <t>Role průmyslová 28, 2vrstvý, bílý, 100% celuloza. V balení min. 6 ks (rolí). Návin min. 280 bm, průměr dutinky max. 7,5 cm.
Určeno do zásobníků.</t>
  </si>
  <si>
    <r>
      <t xml:space="preserve">Husté tekuté mýdlo s glycerinem, s přírodními výtažky, balení bez aplikátoru. Náplň 5 - 6 l. 
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</si>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</sst>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133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8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0" xfId="0" applyNumberFormat="1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left" vertical="center" wrapText="1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29" xfId="0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4" borderId="30" xfId="0" applyFill="1" applyBorder="1" applyAlignment="1" applyProtection="1">
      <alignment horizontal="left" vertical="center" wrapText="1" indent="1"/>
    </xf>
    <xf numFmtId="0" fontId="5" fillId="4" borderId="6" xfId="0" applyFont="1" applyFill="1" applyBorder="1" applyAlignment="1" applyProtection="1">
      <alignment horizontal="left" vertical="center" wrapText="1" indent="1"/>
    </xf>
    <xf numFmtId="0" fontId="3" fillId="4" borderId="6" xfId="0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31" xfId="0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7" fillId="4" borderId="20" xfId="0" applyFont="1" applyFill="1" applyBorder="1" applyAlignment="1" applyProtection="1">
      <alignment horizontal="left" vertical="center" wrapText="1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center" vertical="center" wrapText="1"/>
    </xf>
    <xf numFmtId="0" fontId="11" fillId="4" borderId="20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left" vertical="center" wrapText="1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4" borderId="33" xfId="0" applyFill="1" applyBorder="1" applyAlignment="1" applyProtection="1">
      <alignment horizontal="left" vertical="center" wrapText="1" indent="1"/>
    </xf>
    <xf numFmtId="0" fontId="6" fillId="4" borderId="6" xfId="0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34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2" applyFont="1" applyFill="1" applyBorder="1" applyAlignment="1" applyProtection="1">
      <alignment horizontal="center" vertical="center" wrapText="1"/>
    </xf>
    <xf numFmtId="0" fontId="22" fillId="0" borderId="21" xfId="2" applyFont="1" applyFill="1" applyBorder="1" applyAlignment="1" applyProtection="1">
      <alignment horizontal="center" vertical="center" wrapText="1"/>
    </xf>
    <xf numFmtId="0" fontId="2" fillId="2" borderId="22" xfId="2" applyFill="1" applyBorder="1" applyAlignment="1" applyProtection="1">
      <alignment horizontal="center" vertical="center" wrapText="1"/>
    </xf>
    <xf numFmtId="0" fontId="2" fillId="2" borderId="23" xfId="2" applyFill="1" applyBorder="1" applyAlignment="1" applyProtection="1">
      <alignment horizontal="center" vertical="center" wrapText="1"/>
    </xf>
    <xf numFmtId="0" fontId="2" fillId="2" borderId="25" xfId="2" applyFill="1" applyBorder="1" applyAlignment="1" applyProtection="1">
      <alignment horizontal="center" vertical="center" wrapText="1"/>
    </xf>
    <xf numFmtId="0" fontId="2" fillId="2" borderId="26" xfId="2" applyFill="1" applyBorder="1" applyAlignment="1" applyProtection="1">
      <alignment horizontal="center" vertical="center" wrapText="1"/>
    </xf>
    <xf numFmtId="0" fontId="11" fillId="0" borderId="24" xfId="2" applyNumberFormat="1" applyFont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11" fillId="4" borderId="15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8" fillId="4" borderId="15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17" xfId="0" applyFont="1" applyFill="1" applyBorder="1" applyAlignment="1" applyProtection="1">
      <alignment horizontal="center" vertical="center" wrapText="1"/>
    </xf>
    <xf numFmtId="0" fontId="11" fillId="4" borderId="17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3" xfId="1" xr:uid="{00000000-0005-0000-0000-000001000000}"/>
    <cellStyle name="Normální 6" xfId="2" xr:uid="{1D8A3A70-8B12-45B5-B8AC-A65A7D4718F2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3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93" bestFit="1" customWidth="1"/>
    <col min="5" max="5" width="9" style="2" bestFit="1" customWidth="1"/>
    <col min="6" max="6" width="115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6.26953125" style="1" customWidth="1"/>
    <col min="13" max="13" width="19" style="1" bestFit="1" customWidth="1"/>
    <col min="14" max="14" width="33.81640625" style="1" customWidth="1"/>
    <col min="15" max="15" width="21" style="1" hidden="1" customWidth="1"/>
    <col min="16" max="16" width="31" style="1" customWidth="1"/>
    <col min="17" max="17" width="34.54296875" style="1" customWidth="1"/>
    <col min="18" max="18" width="25.453125" style="1" customWidth="1"/>
    <col min="19" max="19" width="11.54296875" style="1" hidden="1" customWidth="1"/>
    <col min="20" max="20" width="62.26953125" style="4" customWidth="1"/>
    <col min="21" max="21" width="2.08984375" style="1" customWidth="1"/>
    <col min="22" max="16384" width="8.7265625" style="1"/>
  </cols>
  <sheetData>
    <row r="1" spans="1:21" ht="36" customHeight="1" x14ac:dyDescent="0.35">
      <c r="B1" s="104" t="s">
        <v>38</v>
      </c>
      <c r="C1" s="105"/>
      <c r="D1" s="105"/>
    </row>
    <row r="2" spans="1:21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1" ht="20.149999999999999" customHeight="1" x14ac:dyDescent="0.35">
      <c r="B3" s="111" t="s">
        <v>108</v>
      </c>
      <c r="C3" s="112"/>
      <c r="D3" s="113" t="s">
        <v>0</v>
      </c>
      <c r="E3" s="114"/>
      <c r="F3" s="117" t="s">
        <v>109</v>
      </c>
      <c r="G3" s="11"/>
      <c r="H3" s="11"/>
      <c r="I3" s="11"/>
      <c r="J3" s="11"/>
      <c r="K3" s="11"/>
      <c r="M3" s="12"/>
      <c r="N3" s="12"/>
      <c r="O3" s="12"/>
    </row>
    <row r="4" spans="1:21" ht="20.149999999999999" customHeight="1" thickBot="1" x14ac:dyDescent="0.4">
      <c r="B4" s="111"/>
      <c r="C4" s="112"/>
      <c r="D4" s="115"/>
      <c r="E4" s="116"/>
      <c r="F4" s="117"/>
      <c r="G4" s="7"/>
      <c r="H4" s="8"/>
      <c r="I4" s="8"/>
      <c r="K4" s="8"/>
    </row>
    <row r="5" spans="1:21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T5" s="18"/>
    </row>
    <row r="6" spans="1:21" ht="59" thickTop="1" thickBot="1" x14ac:dyDescent="0.4">
      <c r="B6" s="19" t="s">
        <v>1</v>
      </c>
      <c r="C6" s="20" t="s">
        <v>23</v>
      </c>
      <c r="D6" s="20" t="s">
        <v>2</v>
      </c>
      <c r="E6" s="20" t="s">
        <v>24</v>
      </c>
      <c r="F6" s="20" t="s">
        <v>25</v>
      </c>
      <c r="G6" s="20" t="s">
        <v>26</v>
      </c>
      <c r="H6" s="20" t="s">
        <v>3</v>
      </c>
      <c r="I6" s="21" t="s">
        <v>4</v>
      </c>
      <c r="J6" s="22" t="s">
        <v>5</v>
      </c>
      <c r="K6" s="22" t="s">
        <v>6</v>
      </c>
      <c r="L6" s="20" t="s">
        <v>27</v>
      </c>
      <c r="M6" s="20" t="s">
        <v>28</v>
      </c>
      <c r="N6" s="20" t="s">
        <v>94</v>
      </c>
      <c r="O6" s="20" t="s">
        <v>29</v>
      </c>
      <c r="P6" s="22" t="s">
        <v>30</v>
      </c>
      <c r="Q6" s="20" t="s">
        <v>31</v>
      </c>
      <c r="R6" s="20" t="s">
        <v>37</v>
      </c>
      <c r="S6" s="20" t="s">
        <v>32</v>
      </c>
      <c r="T6" s="23" t="s">
        <v>33</v>
      </c>
      <c r="U6" s="24"/>
    </row>
    <row r="7" spans="1:21" ht="23.25" customHeight="1" thickTop="1" x14ac:dyDescent="0.35">
      <c r="A7" s="25"/>
      <c r="B7" s="26">
        <v>1</v>
      </c>
      <c r="C7" s="27" t="s">
        <v>39</v>
      </c>
      <c r="D7" s="28">
        <v>6</v>
      </c>
      <c r="E7" s="29" t="s">
        <v>40</v>
      </c>
      <c r="F7" s="30" t="s">
        <v>41</v>
      </c>
      <c r="G7" s="31">
        <f t="shared" ref="G7:G33" si="0">D7*H7</f>
        <v>120</v>
      </c>
      <c r="H7" s="31">
        <v>20</v>
      </c>
      <c r="I7" s="94"/>
      <c r="J7" s="32">
        <f t="shared" ref="J7:J15" si="1">D7*I7</f>
        <v>0</v>
      </c>
      <c r="K7" s="33" t="str">
        <f t="shared" ref="K7:K15" si="2">IF(ISNUMBER(I7), IF(I7&gt;H7,"NEVYHOVUJE","VYHOVUJE")," ")</f>
        <v xml:space="preserve"> </v>
      </c>
      <c r="L7" s="129" t="s">
        <v>36</v>
      </c>
      <c r="M7" s="127" t="s">
        <v>35</v>
      </c>
      <c r="N7" s="120"/>
      <c r="O7" s="120"/>
      <c r="P7" s="122" t="s">
        <v>95</v>
      </c>
      <c r="Q7" s="122" t="s">
        <v>96</v>
      </c>
      <c r="R7" s="118">
        <v>14</v>
      </c>
      <c r="S7" s="120"/>
      <c r="T7" s="34" t="s">
        <v>19</v>
      </c>
      <c r="U7" s="24"/>
    </row>
    <row r="8" spans="1:21" ht="23.25" customHeight="1" x14ac:dyDescent="0.35">
      <c r="B8" s="35">
        <v>2</v>
      </c>
      <c r="C8" s="36" t="s">
        <v>42</v>
      </c>
      <c r="D8" s="37">
        <v>7</v>
      </c>
      <c r="E8" s="38" t="s">
        <v>43</v>
      </c>
      <c r="F8" s="39" t="s">
        <v>44</v>
      </c>
      <c r="G8" s="40">
        <f t="shared" si="0"/>
        <v>1638</v>
      </c>
      <c r="H8" s="40">
        <v>234</v>
      </c>
      <c r="I8" s="95"/>
      <c r="J8" s="41">
        <f t="shared" si="1"/>
        <v>0</v>
      </c>
      <c r="K8" s="42" t="str">
        <f t="shared" si="2"/>
        <v xml:space="preserve"> </v>
      </c>
      <c r="L8" s="130"/>
      <c r="M8" s="128"/>
      <c r="N8" s="121"/>
      <c r="O8" s="121"/>
      <c r="P8" s="123"/>
      <c r="Q8" s="123"/>
      <c r="R8" s="119"/>
      <c r="S8" s="121"/>
      <c r="T8" s="43" t="s">
        <v>19</v>
      </c>
      <c r="U8" s="24"/>
    </row>
    <row r="9" spans="1:21" ht="23.25" customHeight="1" x14ac:dyDescent="0.35">
      <c r="B9" s="35">
        <v>3</v>
      </c>
      <c r="C9" s="36" t="s">
        <v>45</v>
      </c>
      <c r="D9" s="37">
        <v>4</v>
      </c>
      <c r="E9" s="38" t="s">
        <v>43</v>
      </c>
      <c r="F9" s="44" t="s">
        <v>46</v>
      </c>
      <c r="G9" s="40">
        <f t="shared" si="0"/>
        <v>252</v>
      </c>
      <c r="H9" s="40">
        <v>63</v>
      </c>
      <c r="I9" s="95"/>
      <c r="J9" s="41">
        <f t="shared" si="1"/>
        <v>0</v>
      </c>
      <c r="K9" s="42" t="str">
        <f t="shared" si="2"/>
        <v xml:space="preserve"> </v>
      </c>
      <c r="L9" s="130"/>
      <c r="M9" s="128"/>
      <c r="N9" s="121"/>
      <c r="O9" s="121"/>
      <c r="P9" s="123"/>
      <c r="Q9" s="123"/>
      <c r="R9" s="119"/>
      <c r="S9" s="121"/>
      <c r="T9" s="43" t="s">
        <v>16</v>
      </c>
      <c r="U9" s="24"/>
    </row>
    <row r="10" spans="1:21" ht="23.25" customHeight="1" x14ac:dyDescent="0.35">
      <c r="B10" s="35">
        <v>4</v>
      </c>
      <c r="C10" s="36" t="s">
        <v>47</v>
      </c>
      <c r="D10" s="37">
        <v>5</v>
      </c>
      <c r="E10" s="38" t="s">
        <v>43</v>
      </c>
      <c r="F10" s="39" t="s">
        <v>48</v>
      </c>
      <c r="G10" s="40">
        <f t="shared" si="0"/>
        <v>80</v>
      </c>
      <c r="H10" s="40">
        <v>16</v>
      </c>
      <c r="I10" s="95"/>
      <c r="J10" s="41">
        <f t="shared" si="1"/>
        <v>0</v>
      </c>
      <c r="K10" s="42" t="str">
        <f t="shared" si="2"/>
        <v xml:space="preserve"> </v>
      </c>
      <c r="L10" s="130"/>
      <c r="M10" s="128"/>
      <c r="N10" s="121"/>
      <c r="O10" s="121"/>
      <c r="P10" s="123"/>
      <c r="Q10" s="123"/>
      <c r="R10" s="119"/>
      <c r="S10" s="121"/>
      <c r="T10" s="43" t="s">
        <v>16</v>
      </c>
      <c r="U10" s="24"/>
    </row>
    <row r="11" spans="1:21" ht="38.25" customHeight="1" x14ac:dyDescent="0.35">
      <c r="B11" s="35">
        <v>5</v>
      </c>
      <c r="C11" s="36" t="s">
        <v>49</v>
      </c>
      <c r="D11" s="37">
        <v>40</v>
      </c>
      <c r="E11" s="38" t="s">
        <v>50</v>
      </c>
      <c r="F11" s="39" t="s">
        <v>51</v>
      </c>
      <c r="G11" s="40">
        <f t="shared" si="0"/>
        <v>960</v>
      </c>
      <c r="H11" s="40">
        <v>24</v>
      </c>
      <c r="I11" s="95"/>
      <c r="J11" s="41">
        <f t="shared" si="1"/>
        <v>0</v>
      </c>
      <c r="K11" s="42" t="str">
        <f t="shared" si="2"/>
        <v xml:space="preserve"> </v>
      </c>
      <c r="L11" s="130"/>
      <c r="M11" s="128"/>
      <c r="N11" s="121"/>
      <c r="O11" s="121"/>
      <c r="P11" s="123"/>
      <c r="Q11" s="123"/>
      <c r="R11" s="119"/>
      <c r="S11" s="121"/>
      <c r="T11" s="43" t="s">
        <v>12</v>
      </c>
      <c r="U11" s="24"/>
    </row>
    <row r="12" spans="1:21" ht="23.25" customHeight="1" x14ac:dyDescent="0.35">
      <c r="B12" s="35">
        <v>6</v>
      </c>
      <c r="C12" s="36" t="s">
        <v>52</v>
      </c>
      <c r="D12" s="37">
        <v>20</v>
      </c>
      <c r="E12" s="38" t="s">
        <v>43</v>
      </c>
      <c r="F12" s="36" t="s">
        <v>53</v>
      </c>
      <c r="G12" s="40">
        <f t="shared" si="0"/>
        <v>360</v>
      </c>
      <c r="H12" s="40">
        <v>18</v>
      </c>
      <c r="I12" s="95"/>
      <c r="J12" s="41">
        <f t="shared" si="1"/>
        <v>0</v>
      </c>
      <c r="K12" s="42" t="str">
        <f t="shared" si="2"/>
        <v xml:space="preserve"> </v>
      </c>
      <c r="L12" s="130"/>
      <c r="M12" s="128"/>
      <c r="N12" s="121"/>
      <c r="O12" s="121"/>
      <c r="P12" s="123"/>
      <c r="Q12" s="123"/>
      <c r="R12" s="119"/>
      <c r="S12" s="121"/>
      <c r="T12" s="43" t="s">
        <v>14</v>
      </c>
      <c r="U12" s="24"/>
    </row>
    <row r="13" spans="1:21" ht="23.25" customHeight="1" x14ac:dyDescent="0.35">
      <c r="B13" s="35">
        <v>7</v>
      </c>
      <c r="C13" s="36" t="s">
        <v>54</v>
      </c>
      <c r="D13" s="37">
        <v>1</v>
      </c>
      <c r="E13" s="38" t="s">
        <v>55</v>
      </c>
      <c r="F13" s="45" t="s">
        <v>101</v>
      </c>
      <c r="G13" s="40">
        <f t="shared" si="0"/>
        <v>114</v>
      </c>
      <c r="H13" s="40">
        <v>114</v>
      </c>
      <c r="I13" s="95"/>
      <c r="J13" s="41">
        <f t="shared" si="1"/>
        <v>0</v>
      </c>
      <c r="K13" s="42" t="str">
        <f t="shared" si="2"/>
        <v xml:space="preserve"> </v>
      </c>
      <c r="L13" s="130"/>
      <c r="M13" s="128"/>
      <c r="N13" s="121"/>
      <c r="O13" s="121"/>
      <c r="P13" s="123"/>
      <c r="Q13" s="123"/>
      <c r="R13" s="119"/>
      <c r="S13" s="121"/>
      <c r="T13" s="43" t="s">
        <v>19</v>
      </c>
      <c r="U13" s="24"/>
    </row>
    <row r="14" spans="1:21" ht="23.25" customHeight="1" x14ac:dyDescent="0.35">
      <c r="B14" s="35">
        <v>8</v>
      </c>
      <c r="C14" s="36" t="s">
        <v>56</v>
      </c>
      <c r="D14" s="37">
        <v>1</v>
      </c>
      <c r="E14" s="38" t="s">
        <v>43</v>
      </c>
      <c r="F14" s="39" t="s">
        <v>57</v>
      </c>
      <c r="G14" s="40">
        <f t="shared" si="0"/>
        <v>54</v>
      </c>
      <c r="H14" s="40">
        <v>54</v>
      </c>
      <c r="I14" s="95"/>
      <c r="J14" s="41">
        <f t="shared" si="1"/>
        <v>0</v>
      </c>
      <c r="K14" s="42" t="str">
        <f t="shared" si="2"/>
        <v xml:space="preserve"> </v>
      </c>
      <c r="L14" s="130"/>
      <c r="M14" s="128"/>
      <c r="N14" s="121"/>
      <c r="O14" s="121"/>
      <c r="P14" s="123"/>
      <c r="Q14" s="123"/>
      <c r="R14" s="119"/>
      <c r="S14" s="121"/>
      <c r="T14" s="43" t="s">
        <v>22</v>
      </c>
      <c r="U14" s="24"/>
    </row>
    <row r="15" spans="1:21" ht="23.25" customHeight="1" x14ac:dyDescent="0.35">
      <c r="B15" s="35">
        <v>9</v>
      </c>
      <c r="C15" s="36" t="s">
        <v>58</v>
      </c>
      <c r="D15" s="37">
        <v>4</v>
      </c>
      <c r="E15" s="38" t="s">
        <v>40</v>
      </c>
      <c r="F15" s="39" t="s">
        <v>59</v>
      </c>
      <c r="G15" s="40">
        <f t="shared" si="0"/>
        <v>160</v>
      </c>
      <c r="H15" s="40">
        <v>40</v>
      </c>
      <c r="I15" s="95"/>
      <c r="J15" s="41">
        <f t="shared" si="1"/>
        <v>0</v>
      </c>
      <c r="K15" s="42" t="str">
        <f t="shared" si="2"/>
        <v xml:space="preserve"> </v>
      </c>
      <c r="L15" s="130"/>
      <c r="M15" s="128"/>
      <c r="N15" s="121"/>
      <c r="O15" s="121"/>
      <c r="P15" s="123"/>
      <c r="Q15" s="123"/>
      <c r="R15" s="119"/>
      <c r="S15" s="121"/>
      <c r="T15" s="43" t="s">
        <v>12</v>
      </c>
      <c r="U15" s="24"/>
    </row>
    <row r="16" spans="1:21" ht="23.25" customHeight="1" thickBot="1" x14ac:dyDescent="0.4">
      <c r="B16" s="46">
        <v>10</v>
      </c>
      <c r="C16" s="47" t="s">
        <v>60</v>
      </c>
      <c r="D16" s="48">
        <v>20</v>
      </c>
      <c r="E16" s="49" t="s">
        <v>40</v>
      </c>
      <c r="F16" s="50" t="s">
        <v>61</v>
      </c>
      <c r="G16" s="51">
        <f t="shared" si="0"/>
        <v>180</v>
      </c>
      <c r="H16" s="51">
        <v>9</v>
      </c>
      <c r="I16" s="96"/>
      <c r="J16" s="52">
        <f t="shared" ref="J16:J33" si="3">D16*I16</f>
        <v>0</v>
      </c>
      <c r="K16" s="53" t="str">
        <f t="shared" ref="K16:K33" si="4">IF(ISNUMBER(I16), IF(I16&gt;H16,"NEVYHOVUJE","VYHOVUJE")," ")</f>
        <v xml:space="preserve"> </v>
      </c>
      <c r="L16" s="130"/>
      <c r="M16" s="128"/>
      <c r="N16" s="121"/>
      <c r="O16" s="121"/>
      <c r="P16" s="123"/>
      <c r="Q16" s="123"/>
      <c r="R16" s="119"/>
      <c r="S16" s="121"/>
      <c r="T16" s="54" t="s">
        <v>18</v>
      </c>
      <c r="U16" s="24"/>
    </row>
    <row r="17" spans="2:21" ht="97.5" customHeight="1" thickBot="1" x14ac:dyDescent="0.4">
      <c r="B17" s="55">
        <v>11</v>
      </c>
      <c r="C17" s="56" t="s">
        <v>62</v>
      </c>
      <c r="D17" s="57">
        <v>2</v>
      </c>
      <c r="E17" s="58" t="s">
        <v>63</v>
      </c>
      <c r="F17" s="59" t="s">
        <v>64</v>
      </c>
      <c r="G17" s="60">
        <f t="shared" si="0"/>
        <v>660</v>
      </c>
      <c r="H17" s="60">
        <v>330</v>
      </c>
      <c r="I17" s="97"/>
      <c r="J17" s="61">
        <f t="shared" si="3"/>
        <v>0</v>
      </c>
      <c r="K17" s="62" t="str">
        <f t="shared" si="4"/>
        <v xml:space="preserve"> </v>
      </c>
      <c r="L17" s="63" t="s">
        <v>36</v>
      </c>
      <c r="M17" s="64" t="s">
        <v>92</v>
      </c>
      <c r="N17" s="65" t="s">
        <v>93</v>
      </c>
      <c r="O17" s="65"/>
      <c r="P17" s="63" t="s">
        <v>97</v>
      </c>
      <c r="Q17" s="63" t="s">
        <v>98</v>
      </c>
      <c r="R17" s="66">
        <v>14</v>
      </c>
      <c r="S17" s="65"/>
      <c r="T17" s="67" t="s">
        <v>12</v>
      </c>
      <c r="U17" s="24"/>
    </row>
    <row r="18" spans="2:21" ht="62.25" customHeight="1" x14ac:dyDescent="0.35">
      <c r="B18" s="68">
        <v>12</v>
      </c>
      <c r="C18" s="69" t="s">
        <v>65</v>
      </c>
      <c r="D18" s="70">
        <v>50</v>
      </c>
      <c r="E18" s="71" t="s">
        <v>40</v>
      </c>
      <c r="F18" s="72" t="s">
        <v>102</v>
      </c>
      <c r="G18" s="73">
        <f t="shared" si="0"/>
        <v>12900</v>
      </c>
      <c r="H18" s="73">
        <v>258</v>
      </c>
      <c r="I18" s="98"/>
      <c r="J18" s="74">
        <f t="shared" si="3"/>
        <v>0</v>
      </c>
      <c r="K18" s="75" t="str">
        <f t="shared" si="4"/>
        <v xml:space="preserve"> </v>
      </c>
      <c r="L18" s="124" t="s">
        <v>36</v>
      </c>
      <c r="M18" s="124" t="s">
        <v>35</v>
      </c>
      <c r="N18" s="121"/>
      <c r="O18" s="121"/>
      <c r="P18" s="124" t="s">
        <v>99</v>
      </c>
      <c r="Q18" s="124" t="s">
        <v>100</v>
      </c>
      <c r="R18" s="119">
        <v>14</v>
      </c>
      <c r="S18" s="121"/>
      <c r="T18" s="76" t="s">
        <v>20</v>
      </c>
      <c r="U18" s="24"/>
    </row>
    <row r="19" spans="2:21" ht="41.25" customHeight="1" x14ac:dyDescent="0.35">
      <c r="B19" s="35">
        <v>13</v>
      </c>
      <c r="C19" s="36" t="s">
        <v>66</v>
      </c>
      <c r="D19" s="37">
        <v>5000</v>
      </c>
      <c r="E19" s="38" t="s">
        <v>67</v>
      </c>
      <c r="F19" s="45" t="s">
        <v>103</v>
      </c>
      <c r="G19" s="40">
        <f t="shared" si="0"/>
        <v>110000</v>
      </c>
      <c r="H19" s="40">
        <v>22</v>
      </c>
      <c r="I19" s="95"/>
      <c r="J19" s="41">
        <f t="shared" si="3"/>
        <v>0</v>
      </c>
      <c r="K19" s="42" t="str">
        <f t="shared" si="4"/>
        <v xml:space="preserve"> </v>
      </c>
      <c r="L19" s="124"/>
      <c r="M19" s="124"/>
      <c r="N19" s="121"/>
      <c r="O19" s="121"/>
      <c r="P19" s="130"/>
      <c r="Q19" s="130"/>
      <c r="R19" s="119"/>
      <c r="S19" s="121"/>
      <c r="T19" s="43" t="s">
        <v>15</v>
      </c>
      <c r="U19" s="24"/>
    </row>
    <row r="20" spans="2:21" ht="38.25" customHeight="1" x14ac:dyDescent="0.35">
      <c r="B20" s="35">
        <v>14</v>
      </c>
      <c r="C20" s="36" t="s">
        <v>68</v>
      </c>
      <c r="D20" s="37">
        <v>240</v>
      </c>
      <c r="E20" s="38" t="s">
        <v>69</v>
      </c>
      <c r="F20" s="45" t="s">
        <v>104</v>
      </c>
      <c r="G20" s="40">
        <f t="shared" si="0"/>
        <v>5280</v>
      </c>
      <c r="H20" s="40">
        <v>22</v>
      </c>
      <c r="I20" s="95"/>
      <c r="J20" s="41">
        <f t="shared" si="3"/>
        <v>0</v>
      </c>
      <c r="K20" s="42" t="str">
        <f t="shared" si="4"/>
        <v xml:space="preserve"> </v>
      </c>
      <c r="L20" s="124"/>
      <c r="M20" s="124"/>
      <c r="N20" s="121"/>
      <c r="O20" s="121"/>
      <c r="P20" s="130"/>
      <c r="Q20" s="130"/>
      <c r="R20" s="119"/>
      <c r="S20" s="121"/>
      <c r="T20" s="43" t="s">
        <v>13</v>
      </c>
      <c r="U20" s="24"/>
    </row>
    <row r="21" spans="2:21" ht="39" customHeight="1" x14ac:dyDescent="0.35">
      <c r="B21" s="35">
        <v>15</v>
      </c>
      <c r="C21" s="36" t="s">
        <v>70</v>
      </c>
      <c r="D21" s="37">
        <v>120</v>
      </c>
      <c r="E21" s="38" t="s">
        <v>69</v>
      </c>
      <c r="F21" s="45" t="s">
        <v>106</v>
      </c>
      <c r="G21" s="40">
        <f t="shared" si="0"/>
        <v>5640</v>
      </c>
      <c r="H21" s="40">
        <v>47</v>
      </c>
      <c r="I21" s="95"/>
      <c r="J21" s="41">
        <f t="shared" si="3"/>
        <v>0</v>
      </c>
      <c r="K21" s="42" t="str">
        <f t="shared" si="4"/>
        <v xml:space="preserve"> </v>
      </c>
      <c r="L21" s="124"/>
      <c r="M21" s="124"/>
      <c r="N21" s="121"/>
      <c r="O21" s="121"/>
      <c r="P21" s="130"/>
      <c r="Q21" s="130"/>
      <c r="R21" s="119"/>
      <c r="S21" s="121"/>
      <c r="T21" s="43" t="s">
        <v>13</v>
      </c>
      <c r="U21" s="24"/>
    </row>
    <row r="22" spans="2:21" ht="37.5" customHeight="1" x14ac:dyDescent="0.35">
      <c r="B22" s="35">
        <v>16</v>
      </c>
      <c r="C22" s="36" t="s">
        <v>71</v>
      </c>
      <c r="D22" s="37">
        <v>150</v>
      </c>
      <c r="E22" s="38" t="s">
        <v>40</v>
      </c>
      <c r="F22" s="45" t="s">
        <v>105</v>
      </c>
      <c r="G22" s="40">
        <f t="shared" si="0"/>
        <v>8700</v>
      </c>
      <c r="H22" s="40">
        <v>58</v>
      </c>
      <c r="I22" s="95"/>
      <c r="J22" s="41">
        <f t="shared" si="3"/>
        <v>0</v>
      </c>
      <c r="K22" s="42" t="str">
        <f t="shared" si="4"/>
        <v xml:space="preserve"> </v>
      </c>
      <c r="L22" s="124"/>
      <c r="M22" s="124"/>
      <c r="N22" s="121"/>
      <c r="O22" s="121"/>
      <c r="P22" s="130"/>
      <c r="Q22" s="130"/>
      <c r="R22" s="119"/>
      <c r="S22" s="121"/>
      <c r="T22" s="43" t="s">
        <v>20</v>
      </c>
      <c r="U22" s="24"/>
    </row>
    <row r="23" spans="2:21" ht="39.75" customHeight="1" x14ac:dyDescent="0.35">
      <c r="B23" s="35">
        <v>17</v>
      </c>
      <c r="C23" s="36" t="s">
        <v>72</v>
      </c>
      <c r="D23" s="37">
        <v>50</v>
      </c>
      <c r="E23" s="38" t="s">
        <v>40</v>
      </c>
      <c r="F23" s="39" t="s">
        <v>73</v>
      </c>
      <c r="G23" s="40">
        <f t="shared" si="0"/>
        <v>4950</v>
      </c>
      <c r="H23" s="40">
        <v>99</v>
      </c>
      <c r="I23" s="95"/>
      <c r="J23" s="41">
        <f t="shared" si="3"/>
        <v>0</v>
      </c>
      <c r="K23" s="42" t="str">
        <f t="shared" si="4"/>
        <v xml:space="preserve"> </v>
      </c>
      <c r="L23" s="124"/>
      <c r="M23" s="124"/>
      <c r="N23" s="121"/>
      <c r="O23" s="121"/>
      <c r="P23" s="130"/>
      <c r="Q23" s="130"/>
      <c r="R23" s="119"/>
      <c r="S23" s="121"/>
      <c r="T23" s="43" t="s">
        <v>21</v>
      </c>
      <c r="U23" s="24"/>
    </row>
    <row r="24" spans="2:21" ht="38.25" customHeight="1" x14ac:dyDescent="0.35">
      <c r="B24" s="35">
        <v>18</v>
      </c>
      <c r="C24" s="36" t="s">
        <v>74</v>
      </c>
      <c r="D24" s="37">
        <v>50</v>
      </c>
      <c r="E24" s="38" t="s">
        <v>40</v>
      </c>
      <c r="F24" s="45" t="s">
        <v>107</v>
      </c>
      <c r="G24" s="40">
        <f t="shared" si="0"/>
        <v>4000</v>
      </c>
      <c r="H24" s="40">
        <v>80</v>
      </c>
      <c r="I24" s="95"/>
      <c r="J24" s="41">
        <f t="shared" si="3"/>
        <v>0</v>
      </c>
      <c r="K24" s="42" t="str">
        <f t="shared" si="4"/>
        <v xml:space="preserve"> </v>
      </c>
      <c r="L24" s="124"/>
      <c r="M24" s="124"/>
      <c r="N24" s="121"/>
      <c r="O24" s="121"/>
      <c r="P24" s="130"/>
      <c r="Q24" s="130"/>
      <c r="R24" s="119"/>
      <c r="S24" s="121"/>
      <c r="T24" s="43" t="s">
        <v>19</v>
      </c>
      <c r="U24" s="24"/>
    </row>
    <row r="25" spans="2:21" ht="21" customHeight="1" x14ac:dyDescent="0.35">
      <c r="B25" s="35">
        <v>19</v>
      </c>
      <c r="C25" s="36" t="s">
        <v>75</v>
      </c>
      <c r="D25" s="37">
        <v>30</v>
      </c>
      <c r="E25" s="38" t="s">
        <v>76</v>
      </c>
      <c r="F25" s="39" t="s">
        <v>77</v>
      </c>
      <c r="G25" s="40">
        <f t="shared" si="0"/>
        <v>540</v>
      </c>
      <c r="H25" s="40">
        <v>18</v>
      </c>
      <c r="I25" s="95"/>
      <c r="J25" s="41">
        <f t="shared" si="3"/>
        <v>0</v>
      </c>
      <c r="K25" s="42" t="str">
        <f t="shared" si="4"/>
        <v xml:space="preserve"> </v>
      </c>
      <c r="L25" s="124"/>
      <c r="M25" s="124"/>
      <c r="N25" s="121"/>
      <c r="O25" s="121"/>
      <c r="P25" s="130"/>
      <c r="Q25" s="130"/>
      <c r="R25" s="119"/>
      <c r="S25" s="121"/>
      <c r="T25" s="43" t="s">
        <v>10</v>
      </c>
      <c r="U25" s="24"/>
    </row>
    <row r="26" spans="2:21" ht="21" customHeight="1" x14ac:dyDescent="0.35">
      <c r="B26" s="35">
        <v>20</v>
      </c>
      <c r="C26" s="36" t="s">
        <v>78</v>
      </c>
      <c r="D26" s="37">
        <v>30</v>
      </c>
      <c r="E26" s="38" t="s">
        <v>76</v>
      </c>
      <c r="F26" s="77" t="s">
        <v>79</v>
      </c>
      <c r="G26" s="40">
        <f t="shared" si="0"/>
        <v>540</v>
      </c>
      <c r="H26" s="40">
        <v>18</v>
      </c>
      <c r="I26" s="95"/>
      <c r="J26" s="41">
        <f t="shared" si="3"/>
        <v>0</v>
      </c>
      <c r="K26" s="42" t="str">
        <f t="shared" si="4"/>
        <v xml:space="preserve"> </v>
      </c>
      <c r="L26" s="124"/>
      <c r="M26" s="124"/>
      <c r="N26" s="121"/>
      <c r="O26" s="121"/>
      <c r="P26" s="130"/>
      <c r="Q26" s="130"/>
      <c r="R26" s="119"/>
      <c r="S26" s="121"/>
      <c r="T26" s="43" t="s">
        <v>10</v>
      </c>
      <c r="U26" s="24"/>
    </row>
    <row r="27" spans="2:21" ht="21" customHeight="1" x14ac:dyDescent="0.35">
      <c r="B27" s="35">
        <v>21</v>
      </c>
      <c r="C27" s="36" t="s">
        <v>80</v>
      </c>
      <c r="D27" s="37">
        <v>15</v>
      </c>
      <c r="E27" s="38" t="s">
        <v>76</v>
      </c>
      <c r="F27" s="39" t="s">
        <v>81</v>
      </c>
      <c r="G27" s="40">
        <f t="shared" si="0"/>
        <v>270</v>
      </c>
      <c r="H27" s="40">
        <v>18</v>
      </c>
      <c r="I27" s="95"/>
      <c r="J27" s="41">
        <f t="shared" si="3"/>
        <v>0</v>
      </c>
      <c r="K27" s="42" t="str">
        <f t="shared" si="4"/>
        <v xml:space="preserve"> </v>
      </c>
      <c r="L27" s="124"/>
      <c r="M27" s="124"/>
      <c r="N27" s="121"/>
      <c r="O27" s="121"/>
      <c r="P27" s="130"/>
      <c r="Q27" s="130"/>
      <c r="R27" s="119"/>
      <c r="S27" s="121"/>
      <c r="T27" s="43" t="s">
        <v>10</v>
      </c>
      <c r="U27" s="24"/>
    </row>
    <row r="28" spans="2:21" ht="21" customHeight="1" x14ac:dyDescent="0.35">
      <c r="B28" s="35">
        <v>22</v>
      </c>
      <c r="C28" s="36" t="s">
        <v>82</v>
      </c>
      <c r="D28" s="37">
        <v>100</v>
      </c>
      <c r="E28" s="38" t="s">
        <v>55</v>
      </c>
      <c r="F28" s="39" t="s">
        <v>83</v>
      </c>
      <c r="G28" s="40">
        <f t="shared" si="0"/>
        <v>2000</v>
      </c>
      <c r="H28" s="40">
        <v>20</v>
      </c>
      <c r="I28" s="95"/>
      <c r="J28" s="41">
        <f t="shared" si="3"/>
        <v>0</v>
      </c>
      <c r="K28" s="42" t="str">
        <f t="shared" si="4"/>
        <v xml:space="preserve"> </v>
      </c>
      <c r="L28" s="124"/>
      <c r="M28" s="124"/>
      <c r="N28" s="121"/>
      <c r="O28" s="121"/>
      <c r="P28" s="130"/>
      <c r="Q28" s="130"/>
      <c r="R28" s="119"/>
      <c r="S28" s="121"/>
      <c r="T28" s="43" t="s">
        <v>11</v>
      </c>
      <c r="U28" s="24"/>
    </row>
    <row r="29" spans="2:21" ht="42" customHeight="1" x14ac:dyDescent="0.35">
      <c r="B29" s="35">
        <v>23</v>
      </c>
      <c r="C29" s="36" t="s">
        <v>84</v>
      </c>
      <c r="D29" s="37">
        <v>100</v>
      </c>
      <c r="E29" s="38" t="s">
        <v>55</v>
      </c>
      <c r="F29" s="39" t="s">
        <v>85</v>
      </c>
      <c r="G29" s="40">
        <f t="shared" si="0"/>
        <v>2700</v>
      </c>
      <c r="H29" s="40">
        <v>27</v>
      </c>
      <c r="I29" s="95"/>
      <c r="J29" s="41">
        <f t="shared" si="3"/>
        <v>0</v>
      </c>
      <c r="K29" s="42" t="str">
        <f t="shared" si="4"/>
        <v xml:space="preserve"> </v>
      </c>
      <c r="L29" s="124"/>
      <c r="M29" s="124"/>
      <c r="N29" s="121"/>
      <c r="O29" s="121"/>
      <c r="P29" s="130"/>
      <c r="Q29" s="130"/>
      <c r="R29" s="119"/>
      <c r="S29" s="121"/>
      <c r="T29" s="43" t="s">
        <v>11</v>
      </c>
      <c r="U29" s="24"/>
    </row>
    <row r="30" spans="2:21" ht="20.25" customHeight="1" x14ac:dyDescent="0.35">
      <c r="B30" s="35">
        <v>24</v>
      </c>
      <c r="C30" s="36" t="s">
        <v>86</v>
      </c>
      <c r="D30" s="37">
        <v>100</v>
      </c>
      <c r="E30" s="38" t="s">
        <v>40</v>
      </c>
      <c r="F30" s="39" t="s">
        <v>87</v>
      </c>
      <c r="G30" s="40">
        <f t="shared" si="0"/>
        <v>1800</v>
      </c>
      <c r="H30" s="40">
        <v>18</v>
      </c>
      <c r="I30" s="95"/>
      <c r="J30" s="41">
        <f t="shared" si="3"/>
        <v>0</v>
      </c>
      <c r="K30" s="42" t="str">
        <f t="shared" si="4"/>
        <v xml:space="preserve"> </v>
      </c>
      <c r="L30" s="124"/>
      <c r="M30" s="124"/>
      <c r="N30" s="121"/>
      <c r="O30" s="121"/>
      <c r="P30" s="130"/>
      <c r="Q30" s="130"/>
      <c r="R30" s="119"/>
      <c r="S30" s="121"/>
      <c r="T30" s="43" t="s">
        <v>18</v>
      </c>
      <c r="U30" s="24"/>
    </row>
    <row r="31" spans="2:21" ht="20.25" customHeight="1" x14ac:dyDescent="0.35">
      <c r="B31" s="35">
        <v>25</v>
      </c>
      <c r="C31" s="36" t="s">
        <v>88</v>
      </c>
      <c r="D31" s="37">
        <v>100</v>
      </c>
      <c r="E31" s="38" t="s">
        <v>40</v>
      </c>
      <c r="F31" s="39" t="s">
        <v>89</v>
      </c>
      <c r="G31" s="40">
        <f t="shared" si="0"/>
        <v>2400</v>
      </c>
      <c r="H31" s="40">
        <v>24</v>
      </c>
      <c r="I31" s="95"/>
      <c r="J31" s="41">
        <f t="shared" si="3"/>
        <v>0</v>
      </c>
      <c r="K31" s="42" t="str">
        <f t="shared" si="4"/>
        <v xml:space="preserve"> </v>
      </c>
      <c r="L31" s="124"/>
      <c r="M31" s="124"/>
      <c r="N31" s="121"/>
      <c r="O31" s="121"/>
      <c r="P31" s="130"/>
      <c r="Q31" s="130"/>
      <c r="R31" s="119"/>
      <c r="S31" s="121"/>
      <c r="T31" s="43" t="s">
        <v>17</v>
      </c>
      <c r="U31" s="24"/>
    </row>
    <row r="32" spans="2:21" ht="20.25" customHeight="1" x14ac:dyDescent="0.35">
      <c r="B32" s="35">
        <v>26</v>
      </c>
      <c r="C32" s="36" t="s">
        <v>60</v>
      </c>
      <c r="D32" s="37">
        <v>20</v>
      </c>
      <c r="E32" s="38" t="s">
        <v>40</v>
      </c>
      <c r="F32" s="39" t="s">
        <v>61</v>
      </c>
      <c r="G32" s="40">
        <f t="shared" si="0"/>
        <v>180</v>
      </c>
      <c r="H32" s="40">
        <v>9</v>
      </c>
      <c r="I32" s="95"/>
      <c r="J32" s="41">
        <f t="shared" si="3"/>
        <v>0</v>
      </c>
      <c r="K32" s="42" t="str">
        <f t="shared" si="4"/>
        <v xml:space="preserve"> </v>
      </c>
      <c r="L32" s="124"/>
      <c r="M32" s="124"/>
      <c r="N32" s="121"/>
      <c r="O32" s="121"/>
      <c r="P32" s="130"/>
      <c r="Q32" s="130"/>
      <c r="R32" s="119"/>
      <c r="S32" s="121"/>
      <c r="T32" s="43" t="s">
        <v>18</v>
      </c>
      <c r="U32" s="24"/>
    </row>
    <row r="33" spans="2:21" ht="20.25" customHeight="1" thickBot="1" x14ac:dyDescent="0.4">
      <c r="B33" s="78">
        <v>27</v>
      </c>
      <c r="C33" s="79" t="s">
        <v>90</v>
      </c>
      <c r="D33" s="80">
        <v>30</v>
      </c>
      <c r="E33" s="81" t="s">
        <v>43</v>
      </c>
      <c r="F33" s="82" t="s">
        <v>91</v>
      </c>
      <c r="G33" s="83">
        <f t="shared" si="0"/>
        <v>360</v>
      </c>
      <c r="H33" s="83">
        <v>12</v>
      </c>
      <c r="I33" s="99"/>
      <c r="J33" s="84">
        <f t="shared" si="3"/>
        <v>0</v>
      </c>
      <c r="K33" s="85" t="str">
        <f t="shared" si="4"/>
        <v xml:space="preserve"> </v>
      </c>
      <c r="L33" s="125"/>
      <c r="M33" s="125"/>
      <c r="N33" s="126"/>
      <c r="O33" s="126"/>
      <c r="P33" s="131"/>
      <c r="Q33" s="131"/>
      <c r="R33" s="132"/>
      <c r="S33" s="126"/>
      <c r="T33" s="86" t="s">
        <v>19</v>
      </c>
      <c r="U33" s="24"/>
    </row>
    <row r="34" spans="2:21" ht="13.5" customHeight="1" thickTop="1" thickBot="1" x14ac:dyDescent="0.4">
      <c r="C34" s="1"/>
      <c r="D34" s="1"/>
      <c r="E34" s="1"/>
      <c r="F34" s="1"/>
      <c r="G34" s="1"/>
      <c r="J34" s="87"/>
    </row>
    <row r="35" spans="2:21" ht="60.75" customHeight="1" thickTop="1" thickBot="1" x14ac:dyDescent="0.4">
      <c r="B35" s="106" t="s">
        <v>7</v>
      </c>
      <c r="C35" s="107"/>
      <c r="D35" s="107"/>
      <c r="E35" s="107"/>
      <c r="F35" s="107"/>
      <c r="G35" s="88"/>
      <c r="H35" s="89" t="s">
        <v>8</v>
      </c>
      <c r="I35" s="108" t="s">
        <v>9</v>
      </c>
      <c r="J35" s="109"/>
      <c r="K35" s="110"/>
      <c r="L35" s="16"/>
      <c r="M35" s="16"/>
      <c r="N35" s="16"/>
      <c r="O35" s="16"/>
      <c r="P35" s="16"/>
      <c r="Q35" s="16"/>
      <c r="R35" s="16"/>
      <c r="S35" s="16"/>
      <c r="T35" s="90"/>
    </row>
    <row r="36" spans="2:21" ht="33" customHeight="1" thickTop="1" thickBot="1" x14ac:dyDescent="0.4">
      <c r="B36" s="100" t="s">
        <v>34</v>
      </c>
      <c r="C36" s="100"/>
      <c r="D36" s="100"/>
      <c r="E36" s="100"/>
      <c r="F36" s="100"/>
      <c r="G36" s="91"/>
      <c r="H36" s="92">
        <f>SUM(G7:G33)</f>
        <v>166838</v>
      </c>
      <c r="I36" s="101">
        <f>SUM(J7:J33)</f>
        <v>0</v>
      </c>
      <c r="J36" s="102"/>
      <c r="K36" s="103"/>
    </row>
    <row r="37" spans="2:21" ht="14.25" customHeight="1" thickTop="1" x14ac:dyDescent="0.35"/>
    <row r="38" spans="2:21" ht="14.25" customHeight="1" x14ac:dyDescent="0.35"/>
    <row r="39" spans="2:21" ht="14.25" customHeight="1" x14ac:dyDescent="0.35"/>
    <row r="40" spans="2:21" ht="14.25" customHeight="1" x14ac:dyDescent="0.35"/>
    <row r="41" spans="2:21" ht="14.25" customHeight="1" x14ac:dyDescent="0.35"/>
    <row r="42" spans="2:21" ht="14.25" customHeight="1" x14ac:dyDescent="0.35"/>
    <row r="43" spans="2:21" ht="14.25" customHeight="1" x14ac:dyDescent="0.35"/>
    <row r="44" spans="2:21" ht="14.25" customHeight="1" x14ac:dyDescent="0.35"/>
    <row r="45" spans="2:21" ht="14.25" customHeight="1" x14ac:dyDescent="0.35"/>
    <row r="46" spans="2:21" ht="14.25" customHeight="1" x14ac:dyDescent="0.35"/>
    <row r="47" spans="2:21" ht="14.25" customHeight="1" x14ac:dyDescent="0.35"/>
    <row r="48" spans="2:21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</sheetData>
  <sheetProtection algorithmName="SHA-512" hashValue="R/8+u+hSBsGuUndHrbWap0sp3p2k/2ITRymZ+2hgvutBEL9dRsoHSZhix0PIxNf/xSN6ORMY8ExRQGrrnP51OA==" saltValue="2EDXX4k1TQghnUIAleFHyg==" spinCount="100000" sheet="1" objects="1" scenarios="1"/>
  <mergeCells count="24">
    <mergeCell ref="R7:R16"/>
    <mergeCell ref="S7:S16"/>
    <mergeCell ref="Q7:Q16"/>
    <mergeCell ref="L18:L33"/>
    <mergeCell ref="M18:M33"/>
    <mergeCell ref="N18:N33"/>
    <mergeCell ref="O18:O33"/>
    <mergeCell ref="P7:P16"/>
    <mergeCell ref="O7:O16"/>
    <mergeCell ref="N7:N16"/>
    <mergeCell ref="M7:M16"/>
    <mergeCell ref="L7:L16"/>
    <mergeCell ref="P18:P33"/>
    <mergeCell ref="Q18:Q33"/>
    <mergeCell ref="R18:R33"/>
    <mergeCell ref="S18:S33"/>
    <mergeCell ref="B36:F36"/>
    <mergeCell ref="I36:K36"/>
    <mergeCell ref="B1:D1"/>
    <mergeCell ref="B35:F35"/>
    <mergeCell ref="I35:K35"/>
    <mergeCell ref="B3:C4"/>
    <mergeCell ref="D3:E4"/>
    <mergeCell ref="F3:F4"/>
  </mergeCells>
  <conditionalFormatting sqref="B7:B33 D7:D33">
    <cfRule type="containsBlanks" dxfId="9" priority="45">
      <formula>LEN(TRIM(B7))=0</formula>
    </cfRule>
  </conditionalFormatting>
  <conditionalFormatting sqref="B7:B33">
    <cfRule type="cellIs" dxfId="8" priority="39" operator="greaterThanOrEqual">
      <formula>1</formula>
    </cfRule>
  </conditionalFormatting>
  <conditionalFormatting sqref="K7:K33">
    <cfRule type="cellIs" dxfId="7" priority="36" operator="equal">
      <formula>"VYHOVUJE"</formula>
    </cfRule>
  </conditionalFormatting>
  <conditionalFormatting sqref="K7:K33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3">
    <cfRule type="containsBlanks" dxfId="2" priority="3">
      <formula>LEN(TRIM(I8))=0</formula>
    </cfRule>
  </conditionalFormatting>
  <conditionalFormatting sqref="I8:I33">
    <cfRule type="notContainsBlanks" dxfId="1" priority="2">
      <formula>LEN(TRIM(I8))&gt;0</formula>
    </cfRule>
  </conditionalFormatting>
  <conditionalFormatting sqref="I8:I33">
    <cfRule type="notContainsBlanks" dxfId="0" priority="1">
      <formula>LEN(TRIM(I8))&gt;0</formula>
    </cfRule>
  </conditionalFormatting>
  <dataValidations count="3">
    <dataValidation type="list" showInputMessage="1" showErrorMessage="1" sqref="E7:E33" xr:uid="{A1CAE05E-3702-4A33-B24B-1E22C7F0E481}">
      <formula1>"ks,balení,sada,litr,kg,pár,role,karton,"</formula1>
    </dataValidation>
    <dataValidation type="list" showInputMessage="1" showErrorMessage="1" sqref="M7" xr:uid="{1D6BB922-C248-41F3-8B1E-F00CADE9E004}">
      <formula1>"ANO,NE"</formula1>
    </dataValidation>
    <dataValidation type="list" allowBlank="1" showInputMessage="1" showErrorMessage="1" sqref="T7:T33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2022-10-17T12:47:22Z</cp:lastPrinted>
  <dcterms:created xsi:type="dcterms:W3CDTF">2014-03-05T12:43:32Z</dcterms:created>
  <dcterms:modified xsi:type="dcterms:W3CDTF">2022-10-17T12:50:12Z</dcterms:modified>
</cp:coreProperties>
</file>